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va.steinmetz\Desktop\New folder (2)\"/>
    </mc:Choice>
  </mc:AlternateContent>
  <xr:revisionPtr revIDLastSave="0" documentId="8_{D3E24FA1-C85C-4DF6-A950-1177B73920FA}" xr6:coauthVersionLast="47" xr6:coauthVersionMax="47" xr10:uidLastSave="{00000000-0000-0000-0000-000000000000}"/>
  <bookViews>
    <workbookView xWindow="-120" yWindow="-120" windowWidth="20730" windowHeight="11160" activeTab="1" xr2:uid="{E6FC8273-FE9F-46CF-8CF8-20CC4E476AEB}"/>
  </bookViews>
  <sheets>
    <sheet name="to upload" sheetId="2" r:id="rId1"/>
    <sheet name="with results " sheetId="1" r:id="rId2"/>
  </sheets>
  <definedNames>
    <definedName name="_xlnm._FilterDatabase" localSheetId="0" hidden="1">'to upload'!$A$1:$N$2</definedName>
    <definedName name="_xlnm._FilterDatabase" localSheetId="1" hidden="1">'with results '!$A$1:$P$12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17" i="1"/>
  <c r="G25" i="1"/>
  <c r="G23" i="1"/>
  <c r="G22" i="1"/>
  <c r="G21" i="1"/>
  <c r="G20" i="1"/>
  <c r="G19" i="1"/>
  <c r="G18" i="1"/>
  <c r="G26" i="1" l="1"/>
  <c r="G27" i="1" s="1"/>
</calcChain>
</file>

<file path=xl/sharedStrings.xml><?xml version="1.0" encoding="utf-8"?>
<sst xmlns="http://schemas.openxmlformats.org/spreadsheetml/2006/main" count="186" uniqueCount="58">
  <si>
    <t>STUDENT ID</t>
  </si>
  <si>
    <t>LAST NAME</t>
  </si>
  <si>
    <t>FIRST NAME</t>
  </si>
  <si>
    <t>DOB</t>
  </si>
  <si>
    <t>GENDER</t>
  </si>
  <si>
    <t>ADDRESS 1</t>
  </si>
  <si>
    <t>ADDRESS 2</t>
  </si>
  <si>
    <t xml:space="preserve">CITY </t>
  </si>
  <si>
    <t>STATE</t>
  </si>
  <si>
    <t>ZIP</t>
  </si>
  <si>
    <t xml:space="preserve"> PHONE #</t>
  </si>
  <si>
    <t>GUARDIAN 1</t>
  </si>
  <si>
    <t xml:space="preserve">GUARDIAN 2 </t>
  </si>
  <si>
    <t>BEDS CODE</t>
  </si>
  <si>
    <t>NY</t>
  </si>
  <si>
    <t>Dina</t>
  </si>
  <si>
    <t>Ahuva</t>
  </si>
  <si>
    <t>F</t>
  </si>
  <si>
    <t>Cert Medthod</t>
  </si>
  <si>
    <t>Cert #</t>
  </si>
  <si>
    <t>Code Denotation:</t>
  </si>
  <si>
    <t>Code Totals:</t>
  </si>
  <si>
    <t>A= Electronic Direct Certification Matching Process (DCMP)- SNAP</t>
  </si>
  <si>
    <t>B = DCMP- MEDICAID</t>
  </si>
  <si>
    <t>C= Extension of eligibility to siblings or household members of SNAP/MEDI recipients</t>
  </si>
  <si>
    <t>D= Foster List</t>
  </si>
  <si>
    <t>E= Homeless List</t>
  </si>
  <si>
    <t>F= Migrant List</t>
  </si>
  <si>
    <t>G= Runaway List</t>
  </si>
  <si>
    <t>H= Head Start/Pre-K Even Start</t>
  </si>
  <si>
    <t>I= non identified students</t>
  </si>
  <si>
    <t>Total Number of Identified Students</t>
  </si>
  <si>
    <t>Percent identified</t>
  </si>
  <si>
    <t>B</t>
  </si>
  <si>
    <t>A</t>
  </si>
  <si>
    <t>I</t>
  </si>
  <si>
    <t>C</t>
  </si>
  <si>
    <t>SMS001</t>
  </si>
  <si>
    <t>Klein</t>
  </si>
  <si>
    <t>1428 36 ST</t>
  </si>
  <si>
    <t>Brooklyn</t>
  </si>
  <si>
    <t>718 480 5606</t>
  </si>
  <si>
    <t>Abraham</t>
  </si>
  <si>
    <t xml:space="preserve">Sarah </t>
  </si>
  <si>
    <t>Sample</t>
  </si>
  <si>
    <t>xyz</t>
  </si>
  <si>
    <t>H</t>
  </si>
  <si>
    <t>SMS002</t>
  </si>
  <si>
    <t>SMS003</t>
  </si>
  <si>
    <t>SMS004</t>
  </si>
  <si>
    <t>SMS005</t>
  </si>
  <si>
    <t>SMS006</t>
  </si>
  <si>
    <t>SMS007</t>
  </si>
  <si>
    <t>SMS008</t>
  </si>
  <si>
    <t>SMS009</t>
  </si>
  <si>
    <t>XYZ123</t>
  </si>
  <si>
    <t>xyz1234</t>
  </si>
  <si>
    <t xml:space="preserve">This is just a sample of how the totals can be tallied.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</si>
</sst>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5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1" fillId="0" borderId="12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0" fontId="0" fillId="0" borderId="22" xfId="0" applyNumberFormat="1" applyBorder="1" applyAlignment="1">
      <alignment horizontal="left"/>
    </xf>
    <xf numFmtId="1" fontId="9" fillId="4" borderId="0" xfId="8" applyNumberFormat="1" applyAlignment="1">
      <alignment horizontal="left"/>
    </xf>
    <xf numFmtId="0" fontId="9" fillId="4" borderId="0" xfId="8" applyAlignment="1">
      <alignment horizontal="left"/>
    </xf>
    <xf numFmtId="164" fontId="9" fillId="4" borderId="0" xfId="8" applyNumberFormat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78B9-4175-4C21-BBB7-929AA4157849}">
  <dimension ref="A1:P2"/>
  <sheetViews>
    <sheetView zoomScaleNormal="100" workbookViewId="0">
      <selection activeCell="G19" sqref="G19"/>
    </sheetView>
  </sheetViews>
  <sheetFormatPr defaultColWidth="13.85546875" defaultRowHeight="15" x14ac:dyDescent="0.25"/>
  <cols>
    <col min="1" max="1" width="13.140625" style="4" bestFit="1" customWidth="1"/>
    <col min="2" max="2" width="13.7109375" style="5" bestFit="1" customWidth="1"/>
    <col min="3" max="3" width="13.42578125" style="5" bestFit="1" customWidth="1"/>
    <col min="4" max="4" width="15.5703125" style="5" bestFit="1" customWidth="1"/>
    <col min="5" max="5" width="10.42578125" style="6" bestFit="1" customWidth="1"/>
    <col min="6" max="6" width="10.5703125" style="5" bestFit="1" customWidth="1"/>
    <col min="7" max="7" width="24.28515625" style="5" bestFit="1" customWidth="1"/>
    <col min="8" max="8" width="12.7109375" style="5" bestFit="1" customWidth="1"/>
    <col min="9" max="9" width="14.5703125" style="5" bestFit="1" customWidth="1"/>
    <col min="10" max="10" width="8.5703125" style="5" bestFit="1" customWidth="1"/>
    <col min="11" max="11" width="6" style="5" bestFit="1" customWidth="1"/>
    <col min="12" max="12" width="13.7109375" style="5" bestFit="1" customWidth="1"/>
    <col min="13" max="13" width="16.42578125" style="5" bestFit="1" customWidth="1"/>
    <col min="14" max="14" width="15.28515625" style="5" bestFit="1" customWidth="1"/>
    <col min="15" max="16384" width="13.85546875" style="5"/>
  </cols>
  <sheetData>
    <row r="1" spans="1:16" s="2" customFormat="1" x14ac:dyDescent="0.25">
      <c r="A1" s="1" t="s">
        <v>13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x14ac:dyDescent="0.25">
      <c r="A2" s="11">
        <v>50000000000</v>
      </c>
      <c r="B2" s="12" t="s">
        <v>37</v>
      </c>
      <c r="C2" s="12" t="s">
        <v>38</v>
      </c>
      <c r="D2" s="12" t="s">
        <v>16</v>
      </c>
      <c r="E2" s="13">
        <v>43530</v>
      </c>
      <c r="F2" s="12" t="s">
        <v>17</v>
      </c>
      <c r="G2" s="12" t="s">
        <v>39</v>
      </c>
      <c r="H2" s="12">
        <v>200</v>
      </c>
      <c r="I2" s="12" t="s">
        <v>40</v>
      </c>
      <c r="J2" s="12" t="s">
        <v>14</v>
      </c>
      <c r="K2" s="12">
        <v>11218</v>
      </c>
      <c r="L2" s="12" t="s">
        <v>41</v>
      </c>
      <c r="M2" s="12" t="s">
        <v>42</v>
      </c>
      <c r="N2" s="12" t="s">
        <v>43</v>
      </c>
      <c r="P2" s="12" t="s">
        <v>44</v>
      </c>
    </row>
  </sheetData>
  <autoFilter ref="A1:N2" xr:uid="{F22F1067-5FE2-406D-A186-CBCFC98BEBA8}">
    <sortState xmlns:xlrd2="http://schemas.microsoft.com/office/spreadsheetml/2017/richdata2" ref="A2:N2">
      <sortCondition ref="B1:B2"/>
    </sortState>
  </autoFilter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1067-5FE2-406D-A186-CBCFC98BEBA8}">
  <dimension ref="A1:S27"/>
  <sheetViews>
    <sheetView tabSelected="1" topLeftCell="A4" zoomScaleNormal="100" workbookViewId="0">
      <selection activeCell="D15" sqref="D15"/>
    </sheetView>
  </sheetViews>
  <sheetFormatPr defaultColWidth="13.85546875" defaultRowHeight="15" x14ac:dyDescent="0.25"/>
  <cols>
    <col min="1" max="1" width="13.140625" style="4" bestFit="1" customWidth="1"/>
    <col min="2" max="2" width="13.7109375" style="5" bestFit="1" customWidth="1"/>
    <col min="3" max="3" width="13.42578125" style="5" bestFit="1" customWidth="1"/>
    <col min="4" max="4" width="15.5703125" style="5" bestFit="1" customWidth="1"/>
    <col min="5" max="5" width="10.42578125" style="6" bestFit="1" customWidth="1"/>
    <col min="6" max="6" width="10.5703125" style="5" bestFit="1" customWidth="1"/>
    <col min="7" max="7" width="24.28515625" style="5" bestFit="1" customWidth="1"/>
    <col min="8" max="8" width="12.7109375" style="5" bestFit="1" customWidth="1"/>
    <col min="9" max="9" width="14.5703125" style="5" bestFit="1" customWidth="1"/>
    <col min="10" max="10" width="8.5703125" style="5" bestFit="1" customWidth="1"/>
    <col min="11" max="11" width="6" style="5" bestFit="1" customWidth="1"/>
    <col min="12" max="12" width="13.7109375" style="5" bestFit="1" customWidth="1"/>
    <col min="13" max="13" width="16.42578125" style="5" bestFit="1" customWidth="1"/>
    <col min="14" max="14" width="15.28515625" style="5" bestFit="1" customWidth="1"/>
    <col min="15" max="15" width="15.85546875" style="5" bestFit="1" customWidth="1"/>
    <col min="16" max="16" width="13.42578125" style="5" customWidth="1"/>
    <col min="17" max="16384" width="13.85546875" style="5"/>
  </cols>
  <sheetData>
    <row r="1" spans="1:19" s="2" customFormat="1" x14ac:dyDescent="0.25">
      <c r="A1" s="1" t="s">
        <v>13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18</v>
      </c>
      <c r="P1" s="2" t="s">
        <v>19</v>
      </c>
      <c r="Q1" s="14" t="s">
        <v>57</v>
      </c>
      <c r="R1" s="14"/>
      <c r="S1" s="14"/>
    </row>
    <row r="2" spans="1:19" x14ac:dyDescent="0.25">
      <c r="A2" s="4">
        <v>50000000000</v>
      </c>
      <c r="B2" s="5" t="s">
        <v>37</v>
      </c>
      <c r="C2" s="5" t="s">
        <v>38</v>
      </c>
      <c r="D2" s="5" t="s">
        <v>16</v>
      </c>
      <c r="E2" s="6">
        <v>43530</v>
      </c>
      <c r="F2" s="5" t="s">
        <v>17</v>
      </c>
      <c r="G2" s="5" t="s">
        <v>39</v>
      </c>
      <c r="H2" s="5">
        <v>200</v>
      </c>
      <c r="I2" s="5" t="s">
        <v>40</v>
      </c>
      <c r="J2" s="5" t="s">
        <v>14</v>
      </c>
      <c r="K2" s="5">
        <v>11218</v>
      </c>
      <c r="L2" s="5" t="s">
        <v>41</v>
      </c>
      <c r="M2" s="5" t="s">
        <v>42</v>
      </c>
      <c r="N2" s="5" t="s">
        <v>43</v>
      </c>
      <c r="O2" s="5" t="s">
        <v>34</v>
      </c>
      <c r="P2" s="5" t="s">
        <v>45</v>
      </c>
      <c r="Q2" s="14"/>
      <c r="R2" s="14"/>
      <c r="S2" s="14"/>
    </row>
    <row r="3" spans="1:19" x14ac:dyDescent="0.25">
      <c r="A3" s="4" t="s">
        <v>13</v>
      </c>
      <c r="B3" s="5" t="s">
        <v>52</v>
      </c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34</v>
      </c>
      <c r="P3" s="5" t="s">
        <v>55</v>
      </c>
      <c r="Q3" s="14"/>
      <c r="R3" s="14"/>
      <c r="S3" s="14"/>
    </row>
    <row r="4" spans="1:19" x14ac:dyDescent="0.25">
      <c r="A4" s="4" t="s">
        <v>13</v>
      </c>
      <c r="B4" s="5" t="s">
        <v>50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33</v>
      </c>
      <c r="P4" s="5" t="s">
        <v>56</v>
      </c>
      <c r="Q4" s="14"/>
      <c r="R4" s="14"/>
      <c r="S4" s="14"/>
    </row>
    <row r="5" spans="1:19" x14ac:dyDescent="0.25">
      <c r="A5" s="4" t="s">
        <v>13</v>
      </c>
      <c r="B5" s="5" t="s">
        <v>53</v>
      </c>
      <c r="C5" s="5" t="s">
        <v>1</v>
      </c>
      <c r="D5" s="5" t="s">
        <v>2</v>
      </c>
      <c r="E5" s="6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33</v>
      </c>
      <c r="Q5" s="14"/>
      <c r="R5" s="14"/>
      <c r="S5" s="14"/>
    </row>
    <row r="6" spans="1:19" x14ac:dyDescent="0.25">
      <c r="A6" s="4">
        <v>50000000000</v>
      </c>
      <c r="B6" s="5" t="s">
        <v>47</v>
      </c>
      <c r="C6" s="5" t="s">
        <v>38</v>
      </c>
      <c r="D6" s="5" t="s">
        <v>15</v>
      </c>
      <c r="E6" s="6">
        <v>42784</v>
      </c>
      <c r="F6" s="5" t="s">
        <v>17</v>
      </c>
      <c r="G6" s="5" t="s">
        <v>39</v>
      </c>
      <c r="H6" s="5">
        <v>200</v>
      </c>
      <c r="I6" s="5" t="s">
        <v>40</v>
      </c>
      <c r="J6" s="5" t="s">
        <v>14</v>
      </c>
      <c r="K6" s="5">
        <v>11218</v>
      </c>
      <c r="L6" s="5" t="s">
        <v>41</v>
      </c>
      <c r="M6" s="5" t="s">
        <v>42</v>
      </c>
      <c r="N6" s="5" t="s">
        <v>43</v>
      </c>
      <c r="O6" s="5" t="s">
        <v>36</v>
      </c>
      <c r="P6" s="5" t="s">
        <v>45</v>
      </c>
      <c r="Q6" s="14"/>
      <c r="R6" s="14"/>
      <c r="S6" s="14"/>
    </row>
    <row r="7" spans="1:19" x14ac:dyDescent="0.25">
      <c r="A7" s="4" t="s">
        <v>13</v>
      </c>
      <c r="B7" s="5" t="s">
        <v>51</v>
      </c>
      <c r="C7" s="5" t="s">
        <v>1</v>
      </c>
      <c r="D7" s="5" t="s">
        <v>2</v>
      </c>
      <c r="E7" s="6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5" t="s">
        <v>46</v>
      </c>
      <c r="Q7" s="14"/>
      <c r="R7" s="14"/>
      <c r="S7" s="14"/>
    </row>
    <row r="8" spans="1:19" x14ac:dyDescent="0.25">
      <c r="A8" s="4" t="s">
        <v>13</v>
      </c>
      <c r="B8" s="5" t="s">
        <v>54</v>
      </c>
      <c r="C8" s="5" t="s">
        <v>1</v>
      </c>
      <c r="D8" t="s">
        <v>2</v>
      </c>
      <c r="E8" s="6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46</v>
      </c>
      <c r="Q8" s="14"/>
      <c r="R8" s="14"/>
      <c r="S8" s="14"/>
    </row>
    <row r="9" spans="1:19" x14ac:dyDescent="0.25">
      <c r="A9" s="4" t="s">
        <v>13</v>
      </c>
      <c r="B9" s="5" t="s">
        <v>48</v>
      </c>
      <c r="C9" s="5" t="s">
        <v>1</v>
      </c>
      <c r="D9" s="5" t="s">
        <v>2</v>
      </c>
      <c r="E9" s="6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 t="s">
        <v>35</v>
      </c>
      <c r="Q9" s="14"/>
      <c r="R9" s="14"/>
      <c r="S9" s="14"/>
    </row>
    <row r="10" spans="1:19" x14ac:dyDescent="0.25">
      <c r="A10" s="4" t="s">
        <v>13</v>
      </c>
      <c r="B10" s="5" t="s">
        <v>49</v>
      </c>
      <c r="C10" s="5" t="s">
        <v>1</v>
      </c>
      <c r="D10" s="5" t="s">
        <v>2</v>
      </c>
      <c r="E10" s="6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35</v>
      </c>
      <c r="Q10" s="14"/>
      <c r="R10" s="14"/>
      <c r="S10" s="14"/>
    </row>
    <row r="11" spans="1:19" x14ac:dyDescent="0.25">
      <c r="D11"/>
      <c r="Q11" s="14"/>
      <c r="R11" s="14"/>
      <c r="S11" s="14"/>
    </row>
    <row r="12" spans="1:19" x14ac:dyDescent="0.25">
      <c r="D12"/>
      <c r="Q12" s="14"/>
      <c r="R12" s="14"/>
      <c r="S12" s="14"/>
    </row>
    <row r="13" spans="1:19" x14ac:dyDescent="0.25">
      <c r="Q13" s="14"/>
      <c r="R13" s="14"/>
      <c r="S13" s="14"/>
    </row>
    <row r="15" spans="1:19" ht="15.75" thickBot="1" x14ac:dyDescent="0.3"/>
    <row r="16" spans="1:19" x14ac:dyDescent="0.25">
      <c r="C16" s="18" t="s">
        <v>20</v>
      </c>
      <c r="D16" s="19"/>
      <c r="E16" s="19"/>
      <c r="F16" s="19"/>
      <c r="G16" s="7" t="s">
        <v>21</v>
      </c>
    </row>
    <row r="17" spans="3:7" x14ac:dyDescent="0.25">
      <c r="C17" s="20" t="s">
        <v>22</v>
      </c>
      <c r="D17" s="21"/>
      <c r="E17" s="21"/>
      <c r="F17" s="21"/>
      <c r="G17" s="8">
        <f>COUNTIF(O:O, "a")</f>
        <v>2</v>
      </c>
    </row>
    <row r="18" spans="3:7" x14ac:dyDescent="0.25">
      <c r="C18" s="20" t="s">
        <v>23</v>
      </c>
      <c r="D18" s="21"/>
      <c r="E18" s="21"/>
      <c r="F18" s="21"/>
      <c r="G18" s="8">
        <f>COUNTIF(O:O, "b")</f>
        <v>2</v>
      </c>
    </row>
    <row r="19" spans="3:7" x14ac:dyDescent="0.25">
      <c r="C19" s="22" t="s">
        <v>24</v>
      </c>
      <c r="D19" s="21"/>
      <c r="E19" s="21"/>
      <c r="F19" s="21"/>
      <c r="G19" s="8">
        <f>COUNTIF(O:O, "c")</f>
        <v>1</v>
      </c>
    </row>
    <row r="20" spans="3:7" x14ac:dyDescent="0.25">
      <c r="C20" s="20" t="s">
        <v>25</v>
      </c>
      <c r="D20" s="21"/>
      <c r="E20" s="21"/>
      <c r="F20" s="21"/>
      <c r="G20" s="8">
        <f>COUNTIF(U:U, "d")</f>
        <v>0</v>
      </c>
    </row>
    <row r="21" spans="3:7" x14ac:dyDescent="0.25">
      <c r="C21" s="20" t="s">
        <v>26</v>
      </c>
      <c r="D21" s="21"/>
      <c r="E21" s="21"/>
      <c r="F21" s="21"/>
      <c r="G21" s="8">
        <f>COUNTIF(U:U, "e")</f>
        <v>0</v>
      </c>
    </row>
    <row r="22" spans="3:7" x14ac:dyDescent="0.25">
      <c r="C22" s="20" t="s">
        <v>27</v>
      </c>
      <c r="D22" s="21"/>
      <c r="E22" s="21"/>
      <c r="F22" s="21"/>
      <c r="G22" s="8">
        <f>COUNTIF(U:U, "f")</f>
        <v>0</v>
      </c>
    </row>
    <row r="23" spans="3:7" x14ac:dyDescent="0.25">
      <c r="C23" s="20" t="s">
        <v>28</v>
      </c>
      <c r="D23" s="21"/>
      <c r="E23" s="21"/>
      <c r="F23" s="21"/>
      <c r="G23" s="8">
        <f>COUNTIF(O:O, "g")</f>
        <v>0</v>
      </c>
    </row>
    <row r="24" spans="3:7" x14ac:dyDescent="0.25">
      <c r="C24" s="20" t="s">
        <v>29</v>
      </c>
      <c r="D24" s="21"/>
      <c r="E24" s="21"/>
      <c r="F24" s="21"/>
      <c r="G24" s="8">
        <f>COUNTIF(O:O, "h")</f>
        <v>2</v>
      </c>
    </row>
    <row r="25" spans="3:7" x14ac:dyDescent="0.25">
      <c r="C25" s="20" t="s">
        <v>30</v>
      </c>
      <c r="D25" s="21"/>
      <c r="E25" s="21"/>
      <c r="F25" s="21"/>
      <c r="G25" s="8">
        <f>COUNTIF(O:O, "I")</f>
        <v>2</v>
      </c>
    </row>
    <row r="26" spans="3:7" ht="15.75" thickBot="1" x14ac:dyDescent="0.3">
      <c r="C26" s="23" t="s">
        <v>31</v>
      </c>
      <c r="D26" s="24"/>
      <c r="E26" s="24"/>
      <c r="F26" s="24"/>
      <c r="G26" s="9">
        <f>SUM(G17:G24)</f>
        <v>7</v>
      </c>
    </row>
    <row r="27" spans="3:7" ht="15.75" thickBot="1" x14ac:dyDescent="0.3">
      <c r="C27" s="15" t="s">
        <v>32</v>
      </c>
      <c r="D27" s="16"/>
      <c r="E27" s="16"/>
      <c r="F27" s="17"/>
      <c r="G27" s="10">
        <f>G26/(G26+G25)</f>
        <v>0.77777777777777779</v>
      </c>
    </row>
  </sheetData>
  <autoFilter ref="A1:P12" xr:uid="{F22F1067-5FE2-406D-A186-CBCFC98BEBA8}">
    <sortState xmlns:xlrd2="http://schemas.microsoft.com/office/spreadsheetml/2017/richdata2" ref="A2:P12">
      <sortCondition ref="O1:O12"/>
    </sortState>
  </autoFilter>
  <mergeCells count="13">
    <mergeCell ref="Q1:S13"/>
    <mergeCell ref="C27:F27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</mergeCells>
  <phoneticPr fontId="1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C4D57F46336488AB5C66191F2953D" ma:contentTypeVersion="5" ma:contentTypeDescription="Create a new document." ma:contentTypeScope="" ma:versionID="4496212954ee118fb53fa570892d6af9">
  <xsd:schema xmlns:xsd="http://www.w3.org/2001/XMLSchema" xmlns:xs="http://www.w3.org/2001/XMLSchema" xmlns:p="http://schemas.microsoft.com/office/2006/metadata/properties" xmlns:ns3="1d33c911-3364-48c3-8b4b-46995fe80eee" targetNamespace="http://schemas.microsoft.com/office/2006/metadata/properties" ma:root="true" ma:fieldsID="78f9c13acfaf9c5b1db292b695057f79" ns3:_="">
    <xsd:import namespace="1d33c911-3364-48c3-8b4b-46995fe80e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3c911-3364-48c3-8b4b-46995fe80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33c911-3364-48c3-8b4b-46995fe80eee" xsi:nil="true"/>
  </documentManagement>
</p:properties>
</file>

<file path=customXml/itemProps1.xml><?xml version="1.0" encoding="utf-8"?>
<ds:datastoreItem xmlns:ds="http://schemas.openxmlformats.org/officeDocument/2006/customXml" ds:itemID="{D4A3126E-3E5C-47D7-87BA-F1156C02B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3c911-3364-48c3-8b4b-46995fe80e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E5B36-330C-4591-87BF-DFE9FDDA4E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553EE-9271-4895-848F-0046C10DC2D2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1d33c911-3364-48c3-8b4b-46995fe80ee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upload</vt:lpstr>
      <vt:lpstr>with results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Chaya Perlstein</dc:creator>
  <cp:lastModifiedBy>Sheva Steinmetz</cp:lastModifiedBy>
  <dcterms:created xsi:type="dcterms:W3CDTF">2021-05-10T18:17:15Z</dcterms:created>
  <dcterms:modified xsi:type="dcterms:W3CDTF">2023-05-10T18:07:46Z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0x010100BAFC4D57F46336488AB5C66191F2953D</vt:lpwstr>
  </property>
</Properties>
</file>